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ierra\shares\Projects\2014\14010097.02 - Davis, City of Nishi Gateway Project\3_Project library\Administrative Record\EIR\References\Air Quality\"/>
    </mc:Choice>
  </mc:AlternateContent>
  <bookViews>
    <workbookView xWindow="0" yWindow="0" windowWidth="28800" windowHeight="12435"/>
  </bookViews>
  <sheets>
    <sheet name="Sheet1" sheetId="1" r:id="rId1"/>
  </sheets>
  <definedNames>
    <definedName name="AREAWIDE" localSheetId="0">Sheet1!$A$12</definedName>
    <definedName name="MOBILE" localSheetId="0">Sheet1!$A$16</definedName>
    <definedName name="STATIONARY" localSheetId="0">Sheet1!$A$5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30" i="1"/>
  <c r="H31" i="1"/>
  <c r="H30" i="1"/>
  <c r="C31" i="1"/>
  <c r="C30" i="1"/>
  <c r="C29" i="1"/>
  <c r="E29" i="1"/>
  <c r="C25" i="1" l="1"/>
  <c r="D25" i="1"/>
  <c r="E25" i="1"/>
  <c r="F25" i="1"/>
  <c r="G25" i="1"/>
  <c r="H25" i="1"/>
  <c r="I25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B28" i="1"/>
  <c r="B27" i="1"/>
  <c r="B26" i="1"/>
  <c r="B25" i="1"/>
</calcChain>
</file>

<file path=xl/sharedStrings.xml><?xml version="1.0" encoding="utf-8"?>
<sst xmlns="http://schemas.openxmlformats.org/spreadsheetml/2006/main" count="69" uniqueCount="39">
  <si>
    <t>STATIONARY SOURCES</t>
  </si>
  <si>
    <t>TOG</t>
  </si>
  <si>
    <t>ROG</t>
  </si>
  <si>
    <t>CO</t>
  </si>
  <si>
    <t>NOX</t>
  </si>
  <si>
    <t>SOX</t>
  </si>
  <si>
    <t>PM</t>
  </si>
  <si>
    <t>PM10</t>
  </si>
  <si>
    <t>PM2.5</t>
  </si>
  <si>
    <t>FUEL COMBUSTION</t>
  </si>
  <si>
    <t>WASTE DISPOSAL</t>
  </si>
  <si>
    <t>CLEANING AND SURFACE COATINGS</t>
  </si>
  <si>
    <t>PETROLEUM PRODUCTION AND MARKETING</t>
  </si>
  <si>
    <t>-</t>
  </si>
  <si>
    <t>INDUSTRIAL PROCESSES</t>
  </si>
  <si>
    <t>* TOTAL STATIONARY SOURCES</t>
  </si>
  <si>
    <t>AREAWIDE SOURCES</t>
  </si>
  <si>
    <t>SOLVENT EVAPORATION</t>
  </si>
  <si>
    <t>MISCELLANEOUS PROCESSES</t>
  </si>
  <si>
    <t>* TOTAL AREAWIDE SOURCES</t>
  </si>
  <si>
    <t>MOBILE SOURCES</t>
  </si>
  <si>
    <t>ON-ROAD MOTOR VEHICLES</t>
  </si>
  <si>
    <t>OTHER MOBILE SOURCES</t>
  </si>
  <si>
    <t>* TOTAL MOBILE SOURCES</t>
  </si>
  <si>
    <t>TOTAL YOLO COUNTY IN SACRAMENTO VALLEY</t>
  </si>
  <si>
    <t>GRAND TOTAL FOR YOLO COUNTY</t>
  </si>
  <si>
    <t>Almanac Emission Projection Data (published in 2013)</t>
  </si>
  <si>
    <t>2012 Estimated Annual Average Emissions</t>
  </si>
  <si>
    <t>YOLO COUNTY COUNTY - SACRAMENTO VALLEY AIR BASIN</t>
  </si>
  <si>
    <t>On-Road</t>
  </si>
  <si>
    <t>Other Mobile</t>
  </si>
  <si>
    <t>Areawide Sources</t>
  </si>
  <si>
    <t>Stationary Sources</t>
  </si>
  <si>
    <t xml:space="preserve">YOLO COUNTY - All emissions are represented in Tons per Day and reflect the most current data provided to ARB. </t>
  </si>
  <si>
    <t>area</t>
  </si>
  <si>
    <t>stationary</t>
  </si>
  <si>
    <t>NOₓ</t>
  </si>
  <si>
    <t>PM₁₀</t>
  </si>
  <si>
    <r>
      <t>PM</t>
    </r>
    <r>
      <rPr>
        <b/>
        <sz val="10"/>
        <color rgb="FF000000"/>
        <rFont val="Calibri"/>
        <family val="2"/>
      </rPr>
      <t>₂.₅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</si>
</sst>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3.2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0" xfId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/>
    <xf numFmtId="9" fontId="0" fillId="0" borderId="0" xfId="2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A5A5A5"/>
      <color rgb="FF9966FF"/>
      <color rgb="FFCC3300"/>
      <color rgb="FF934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Sheet1!$A$25</c:f>
              <c:strCache>
                <c:ptCount val="1"/>
                <c:pt idx="0">
                  <c:v>Stationary Sources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Sheet1!$B$24:$I$24</c15:sqref>
                  </c15:fullRef>
                </c:ext>
              </c:extLst>
              <c:f>(Sheet1!$C$24,Sheet1!$E$24,Sheet1!$H$24:$I$24)</c:f>
              <c:strCache>
                <c:ptCount val="4"/>
                <c:pt idx="0">
                  <c:v>ROG</c:v>
                </c:pt>
                <c:pt idx="1">
                  <c:v>NOₓ</c:v>
                </c:pt>
                <c:pt idx="2">
                  <c:v>PM₁₀</c:v>
                </c:pt>
                <c:pt idx="3">
                  <c:v>PM₂.₅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Sheet1!$B$25:$I$25</c15:sqref>
                  </c15:fullRef>
                </c:ext>
              </c:extLst>
              <c:f>(Sheet1!$C$25,Sheet1!$E$25,Sheet1!$H$25:$I$25)</c:f>
              <c:numCache>
                <c:formatCode>General</c:formatCode>
                <c:ptCount val="4"/>
                <c:pt idx="0">
                  <c:v>3.3</c:v>
                </c:pt>
                <c:pt idx="1">
                  <c:v>3</c:v>
                </c:pt>
                <c:pt idx="2">
                  <c:v>1.6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Sheet1!$A$26</c:f>
              <c:strCache>
                <c:ptCount val="1"/>
                <c:pt idx="0">
                  <c:v>Areawide Sources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Sheet1!$B$24:$I$24</c15:sqref>
                  </c15:fullRef>
                </c:ext>
              </c:extLst>
              <c:f>(Sheet1!$C$24,Sheet1!$E$24,Sheet1!$H$24:$I$24)</c:f>
              <c:strCache>
                <c:ptCount val="4"/>
                <c:pt idx="0">
                  <c:v>ROG</c:v>
                </c:pt>
                <c:pt idx="1">
                  <c:v>NOₓ</c:v>
                </c:pt>
                <c:pt idx="2">
                  <c:v>PM₁₀</c:v>
                </c:pt>
                <c:pt idx="3">
                  <c:v>PM₂.₅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Sheet1!$B$26:$I$26</c15:sqref>
                  </c15:fullRef>
                </c:ext>
              </c:extLst>
              <c:f>(Sheet1!$C$26,Sheet1!$E$26,Sheet1!$H$26:$I$26)</c:f>
              <c:numCache>
                <c:formatCode>General</c:formatCode>
                <c:ptCount val="4"/>
                <c:pt idx="0">
                  <c:v>3.6</c:v>
                </c:pt>
                <c:pt idx="1">
                  <c:v>0.6</c:v>
                </c:pt>
                <c:pt idx="2">
                  <c:v>19.600000000000001</c:v>
                </c:pt>
                <c:pt idx="3">
                  <c:v>3.2</c:v>
                </c:pt>
              </c:numCache>
            </c:numRef>
          </c:val>
        </c:ser>
        <c:ser>
          <c:idx val="2"/>
          <c:order val="2"/>
          <c:tx>
            <c:strRef>
              <c:f>Sheet1!$A$27</c:f>
              <c:strCache>
                <c:ptCount val="1"/>
                <c:pt idx="0">
                  <c:v>On-Road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Sheet1!$B$24:$I$24</c15:sqref>
                  </c15:fullRef>
                </c:ext>
              </c:extLst>
              <c:f>(Sheet1!$C$24,Sheet1!$E$24,Sheet1!$H$24:$I$24)</c:f>
              <c:strCache>
                <c:ptCount val="4"/>
                <c:pt idx="0">
                  <c:v>ROG</c:v>
                </c:pt>
                <c:pt idx="1">
                  <c:v>NOₓ</c:v>
                </c:pt>
                <c:pt idx="2">
                  <c:v>PM₁₀</c:v>
                </c:pt>
                <c:pt idx="3">
                  <c:v>PM₂.₅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Sheet1!$B$27:$I$27</c15:sqref>
                  </c15:fullRef>
                </c:ext>
              </c:extLst>
              <c:f>(Sheet1!$C$27,Sheet1!$E$27,Sheet1!$H$27:$I$27)</c:f>
              <c:numCache>
                <c:formatCode>General</c:formatCode>
                <c:ptCount val="4"/>
                <c:pt idx="0">
                  <c:v>2.5</c:v>
                </c:pt>
                <c:pt idx="1">
                  <c:v>7.1</c:v>
                </c:pt>
                <c:pt idx="2">
                  <c:v>0.5</c:v>
                </c:pt>
                <c:pt idx="3">
                  <c:v>0.3</c:v>
                </c:pt>
              </c:numCache>
            </c:numRef>
          </c:val>
        </c:ser>
        <c:ser>
          <c:idx val="3"/>
          <c:order val="3"/>
          <c:tx>
            <c:strRef>
              <c:f>Sheet1!$A$28</c:f>
              <c:strCache>
                <c:ptCount val="1"/>
                <c:pt idx="0">
                  <c:v>Other Mobile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Sheet1!$B$24:$I$24</c15:sqref>
                  </c15:fullRef>
                </c:ext>
              </c:extLst>
              <c:f>(Sheet1!$C$24,Sheet1!$E$24,Sheet1!$H$24:$I$24)</c:f>
              <c:strCache>
                <c:ptCount val="4"/>
                <c:pt idx="0">
                  <c:v>ROG</c:v>
                </c:pt>
                <c:pt idx="1">
                  <c:v>NOₓ</c:v>
                </c:pt>
                <c:pt idx="2">
                  <c:v>PM₁₀</c:v>
                </c:pt>
                <c:pt idx="3">
                  <c:v>PM₂.₅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Sheet1!$B$28:$I$28</c15:sqref>
                  </c15:fullRef>
                </c:ext>
              </c:extLst>
              <c:f>(Sheet1!$C$28,Sheet1!$E$28,Sheet1!$H$28:$I$28)</c:f>
              <c:numCache>
                <c:formatCode>General</c:formatCode>
                <c:ptCount val="4"/>
                <c:pt idx="0">
                  <c:v>2</c:v>
                </c:pt>
                <c:pt idx="1">
                  <c:v>5.7</c:v>
                </c:pt>
                <c:pt idx="2">
                  <c:v>0.3</c:v>
                </c:pt>
                <c:pt idx="3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59775000"/>
        <c:axId val="259775392"/>
      </c:barChart>
      <c:catAx>
        <c:axId val="259775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 baseline="0"/>
            </a:pPr>
            <a:endParaRPr lang="en-US"/>
          </a:p>
        </c:txPr>
        <c:crossAx val="259775392"/>
        <c:crosses val="autoZero"/>
        <c:auto val="0"/>
        <c:lblAlgn val="ctr"/>
        <c:lblOffset val="100"/>
        <c:noMultiLvlLbl val="0"/>
      </c:catAx>
      <c:valAx>
        <c:axId val="259775392"/>
        <c:scaling>
          <c:orientation val="minMax"/>
          <c:max val="25"/>
          <c:min val="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Emissions (tons/day)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59775000"/>
        <c:crosses val="autoZero"/>
        <c:crossBetween val="between"/>
        <c:majorUnit val="5"/>
        <c:min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31</xdr:row>
      <xdr:rowOff>114300</xdr:rowOff>
    </xdr:from>
    <xdr:to>
      <xdr:col>6</xdr:col>
      <xdr:colOff>125095</xdr:colOff>
      <xdr:row>50</xdr:row>
      <xdr:rowOff>33020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rb.ca.gov/app/emsinv/2013/emssumcat_query.php?F_YR=2012&amp;F_DIV=-4&amp;F_SEASON=A&amp;SP=2013&amp;F_AREA=CO&amp;F_CO=57&amp;F_COAB=Y" TargetMode="External"/><Relationship Id="rId3" Type="http://schemas.openxmlformats.org/officeDocument/2006/relationships/hyperlink" Target="http://www.arb.ca.gov/app/emsinv/2013/emssumcat_query.php?F_YR=2012&amp;F_DIV=-4&amp;F_SEASON=A&amp;SP=2013&amp;F_AREA=CO&amp;F_CO=57&amp;F_COAB=Y" TargetMode="External"/><Relationship Id="rId7" Type="http://schemas.openxmlformats.org/officeDocument/2006/relationships/hyperlink" Target="http://www.arb.ca.gov/app/emsinv/2013/emssumcat_query.php?F_YR=2012&amp;F_DIV=-4&amp;F_SEASON=A&amp;SP=2013&amp;F_AREA=CO&amp;F_CO=57&amp;F_COAB=Y" TargetMode="External"/><Relationship Id="rId2" Type="http://schemas.openxmlformats.org/officeDocument/2006/relationships/hyperlink" Target="http://www.arb.ca.gov/app/emsinv/2013/emssumcat_query.php?F_YR=2012&amp;F_DIV=-4&amp;F_SEASON=A&amp;SP=2013&amp;F_AREA=CO&amp;F_CO=57&amp;F_COAB=Y" TargetMode="External"/><Relationship Id="rId1" Type="http://schemas.openxmlformats.org/officeDocument/2006/relationships/hyperlink" Target="http://www.arb.ca.gov/app/emsinv/2013/emssumcat_query.php?F_YR=2012&amp;F_DIV=-4&amp;F_SEASON=A&amp;SP=2013&amp;F_AREA=CO&amp;F_CO=57&amp;F_COAB=Y" TargetMode="External"/><Relationship Id="rId6" Type="http://schemas.openxmlformats.org/officeDocument/2006/relationships/hyperlink" Target="http://www.arb.ca.gov/app/emsinv/2013/emssumcat_query.php?F_YR=2012&amp;F_DIV=-4&amp;F_SEASON=A&amp;SP=2013&amp;F_AREA=CO&amp;F_CO=57&amp;F_COAB=Y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arb.ca.gov/app/emsinv/2013/emssumcat_query.php?F_YR=2012&amp;F_DIV=-4&amp;F_SEASON=A&amp;SP=2013&amp;F_AREA=CO&amp;F_CO=57&amp;F_COAB=Y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arb.ca.gov/app/emsinv/2013/emssumcat_query.php?F_YR=2012&amp;F_DIV=-4&amp;F_SEASON=A&amp;SP=2013&amp;F_AREA=CO&amp;F_CO=57&amp;F_COAB=Y" TargetMode="External"/><Relationship Id="rId9" Type="http://schemas.openxmlformats.org/officeDocument/2006/relationships/hyperlink" Target="http://www.arb.ca.gov/app/emsinv/2013/emssumcat_query.php?F_YR=2012&amp;F_DIV=-4&amp;F_SEASON=A&amp;SP=2013&amp;F_AREA=CO&amp;F_CO=57&amp;F_COAB=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B13" workbookViewId="0">
      <selection activeCell="J33" sqref="J33"/>
    </sheetView>
  </sheetViews>
  <sheetFormatPr defaultRowHeight="15" x14ac:dyDescent="0.25"/>
  <cols>
    <col min="1" max="1" width="51.140625" customWidth="1"/>
  </cols>
  <sheetData>
    <row r="1" spans="1:9" ht="17.25" x14ac:dyDescent="0.25">
      <c r="A1" s="8" t="s">
        <v>26</v>
      </c>
    </row>
    <row r="2" spans="1:9" x14ac:dyDescent="0.25">
      <c r="A2" s="9" t="s">
        <v>27</v>
      </c>
    </row>
    <row r="3" spans="1:9" x14ac:dyDescent="0.25">
      <c r="A3" s="10" t="s">
        <v>33</v>
      </c>
    </row>
    <row r="4" spans="1:9" x14ac:dyDescent="0.25">
      <c r="A4" s="10" t="s">
        <v>28</v>
      </c>
    </row>
    <row r="5" spans="1:9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</row>
    <row r="6" spans="1:9" x14ac:dyDescent="0.25">
      <c r="A6" s="3" t="s">
        <v>9</v>
      </c>
      <c r="B6" s="4">
        <v>1.3</v>
      </c>
      <c r="C6" s="4">
        <v>0.3</v>
      </c>
      <c r="D6" s="4">
        <v>1.9</v>
      </c>
      <c r="E6" s="4">
        <v>2.7</v>
      </c>
      <c r="F6" s="4">
        <v>0.2</v>
      </c>
      <c r="G6" s="4">
        <v>0.3</v>
      </c>
      <c r="H6" s="4">
        <v>0.3</v>
      </c>
      <c r="I6" s="4">
        <v>0.3</v>
      </c>
    </row>
    <row r="7" spans="1:9" x14ac:dyDescent="0.25">
      <c r="A7" s="3" t="s">
        <v>10</v>
      </c>
      <c r="B7" s="4">
        <v>4.0999999999999996</v>
      </c>
      <c r="C7" s="4">
        <v>0.1</v>
      </c>
      <c r="D7" s="4">
        <v>0.1</v>
      </c>
      <c r="E7" s="4">
        <v>0</v>
      </c>
      <c r="F7" s="4">
        <v>0</v>
      </c>
      <c r="G7" s="4">
        <v>0</v>
      </c>
      <c r="H7" s="4">
        <v>0</v>
      </c>
      <c r="I7" s="4">
        <v>0</v>
      </c>
    </row>
    <row r="8" spans="1:9" x14ac:dyDescent="0.25">
      <c r="A8" s="3" t="s">
        <v>11</v>
      </c>
      <c r="B8" s="4">
        <v>1.3</v>
      </c>
      <c r="C8" s="4">
        <v>1.2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</row>
    <row r="9" spans="1:9" x14ac:dyDescent="0.25">
      <c r="A9" s="3" t="s">
        <v>12</v>
      </c>
      <c r="B9" s="4">
        <v>10.4</v>
      </c>
      <c r="C9" s="4">
        <v>1.2</v>
      </c>
      <c r="D9" s="4">
        <v>0.1</v>
      </c>
      <c r="E9" s="4">
        <v>0</v>
      </c>
      <c r="F9" s="4" t="s">
        <v>13</v>
      </c>
      <c r="G9" s="4" t="s">
        <v>13</v>
      </c>
      <c r="H9" s="4" t="s">
        <v>13</v>
      </c>
      <c r="I9" s="4" t="s">
        <v>13</v>
      </c>
    </row>
    <row r="10" spans="1:9" x14ac:dyDescent="0.25">
      <c r="A10" s="3" t="s">
        <v>14</v>
      </c>
      <c r="B10" s="4">
        <v>0.6</v>
      </c>
      <c r="C10" s="4">
        <v>0.5</v>
      </c>
      <c r="D10" s="4">
        <v>0.5</v>
      </c>
      <c r="E10" s="4">
        <v>0.2</v>
      </c>
      <c r="F10" s="4">
        <v>0.1</v>
      </c>
      <c r="G10" s="4">
        <v>2.7</v>
      </c>
      <c r="H10" s="4">
        <v>1.3</v>
      </c>
      <c r="I10" s="4">
        <v>0.6</v>
      </c>
    </row>
    <row r="11" spans="1:9" x14ac:dyDescent="0.25">
      <c r="A11" s="5" t="s">
        <v>15</v>
      </c>
      <c r="B11" s="6">
        <v>17.7</v>
      </c>
      <c r="C11" s="6">
        <v>3.3</v>
      </c>
      <c r="D11" s="6">
        <v>2.7</v>
      </c>
      <c r="E11" s="6">
        <v>3</v>
      </c>
      <c r="F11" s="6">
        <v>0.3</v>
      </c>
      <c r="G11" s="6">
        <v>3.1</v>
      </c>
      <c r="H11" s="6">
        <v>1.6</v>
      </c>
      <c r="I11" s="6">
        <v>1</v>
      </c>
    </row>
    <row r="12" spans="1:9" x14ac:dyDescent="0.25">
      <c r="A12" s="1" t="s">
        <v>16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2" t="s">
        <v>7</v>
      </c>
      <c r="I12" s="2" t="s">
        <v>8</v>
      </c>
    </row>
    <row r="13" spans="1:9" x14ac:dyDescent="0.25">
      <c r="A13" s="3" t="s">
        <v>17</v>
      </c>
      <c r="B13" s="4">
        <v>2.6</v>
      </c>
      <c r="C13" s="4">
        <v>2.2999999999999998</v>
      </c>
      <c r="D13" s="4" t="s">
        <v>13</v>
      </c>
      <c r="E13" s="4" t="s">
        <v>13</v>
      </c>
      <c r="F13" s="4" t="s">
        <v>13</v>
      </c>
      <c r="G13" s="4" t="s">
        <v>13</v>
      </c>
      <c r="H13" s="4" t="s">
        <v>13</v>
      </c>
      <c r="I13" s="4" t="s">
        <v>13</v>
      </c>
    </row>
    <row r="14" spans="1:9" x14ac:dyDescent="0.25">
      <c r="A14" s="3" t="s">
        <v>18</v>
      </c>
      <c r="B14" s="4">
        <v>5.4</v>
      </c>
      <c r="C14" s="4">
        <v>1.3</v>
      </c>
      <c r="D14" s="4">
        <v>6.9</v>
      </c>
      <c r="E14" s="4">
        <v>0.6</v>
      </c>
      <c r="F14" s="4">
        <v>0</v>
      </c>
      <c r="G14" s="4">
        <v>39.700000000000003</v>
      </c>
      <c r="H14" s="4">
        <v>19.600000000000001</v>
      </c>
      <c r="I14" s="4">
        <v>3.2</v>
      </c>
    </row>
    <row r="15" spans="1:9" x14ac:dyDescent="0.25">
      <c r="A15" s="5" t="s">
        <v>19</v>
      </c>
      <c r="B15" s="6">
        <v>8</v>
      </c>
      <c r="C15" s="6">
        <v>3.6</v>
      </c>
      <c r="D15" s="6">
        <v>6.9</v>
      </c>
      <c r="E15" s="6">
        <v>0.6</v>
      </c>
      <c r="F15" s="6">
        <v>0</v>
      </c>
      <c r="G15" s="6">
        <v>39.700000000000003</v>
      </c>
      <c r="H15" s="6">
        <v>19.600000000000001</v>
      </c>
      <c r="I15" s="6">
        <v>3.2</v>
      </c>
    </row>
    <row r="16" spans="1:9" x14ac:dyDescent="0.25">
      <c r="A16" s="1" t="s">
        <v>20</v>
      </c>
      <c r="B16" s="2" t="s">
        <v>1</v>
      </c>
      <c r="C16" s="2" t="s">
        <v>2</v>
      </c>
      <c r="D16" s="2" t="s">
        <v>3</v>
      </c>
      <c r="E16" s="2" t="s">
        <v>4</v>
      </c>
      <c r="F16" s="2" t="s">
        <v>5</v>
      </c>
      <c r="G16" s="2" t="s">
        <v>6</v>
      </c>
      <c r="H16" s="2" t="s">
        <v>7</v>
      </c>
      <c r="I16" s="2" t="s">
        <v>8</v>
      </c>
    </row>
    <row r="17" spans="1:9" x14ac:dyDescent="0.25">
      <c r="A17" s="3" t="s">
        <v>21</v>
      </c>
      <c r="B17" s="4">
        <v>2.8</v>
      </c>
      <c r="C17" s="4">
        <v>2.5</v>
      </c>
      <c r="D17" s="4">
        <v>23.5</v>
      </c>
      <c r="E17" s="4">
        <v>7.1</v>
      </c>
      <c r="F17" s="4">
        <v>0</v>
      </c>
      <c r="G17" s="4">
        <v>0.5</v>
      </c>
      <c r="H17" s="4">
        <v>0.5</v>
      </c>
      <c r="I17" s="4">
        <v>0.3</v>
      </c>
    </row>
    <row r="18" spans="1:9" x14ac:dyDescent="0.25">
      <c r="A18" s="3" t="s">
        <v>22</v>
      </c>
      <c r="B18" s="4">
        <v>2.2000000000000002</v>
      </c>
      <c r="C18" s="4">
        <v>2</v>
      </c>
      <c r="D18" s="4">
        <v>11.7</v>
      </c>
      <c r="E18" s="4">
        <v>5.7</v>
      </c>
      <c r="F18" s="4">
        <v>0</v>
      </c>
      <c r="G18" s="4">
        <v>0.3</v>
      </c>
      <c r="H18" s="4">
        <v>0.3</v>
      </c>
      <c r="I18" s="4">
        <v>0.3</v>
      </c>
    </row>
    <row r="19" spans="1:9" x14ac:dyDescent="0.25">
      <c r="A19" s="5" t="s">
        <v>23</v>
      </c>
      <c r="B19" s="6">
        <v>5</v>
      </c>
      <c r="C19" s="6">
        <v>4.5</v>
      </c>
      <c r="D19" s="6">
        <v>35.200000000000003</v>
      </c>
      <c r="E19" s="6">
        <v>12.8</v>
      </c>
      <c r="F19" s="6">
        <v>0</v>
      </c>
      <c r="G19" s="6">
        <v>0.8</v>
      </c>
      <c r="H19" s="6">
        <v>0.8</v>
      </c>
      <c r="I19" s="6">
        <v>0.6</v>
      </c>
    </row>
    <row r="20" spans="1:9" x14ac:dyDescent="0.25">
      <c r="A20" s="7" t="s">
        <v>24</v>
      </c>
      <c r="B20" s="6">
        <v>30.7</v>
      </c>
      <c r="C20" s="6">
        <v>11.4</v>
      </c>
      <c r="D20" s="6">
        <v>44.9</v>
      </c>
      <c r="E20" s="6">
        <v>16.399999999999999</v>
      </c>
      <c r="F20" s="6">
        <v>0.4</v>
      </c>
      <c r="G20" s="6">
        <v>43.6</v>
      </c>
      <c r="H20" s="6">
        <v>22</v>
      </c>
      <c r="I20" s="6">
        <v>4.8</v>
      </c>
    </row>
    <row r="21" spans="1:9" x14ac:dyDescent="0.25">
      <c r="A21" s="2" t="s">
        <v>25</v>
      </c>
      <c r="B21" s="6">
        <v>30.7</v>
      </c>
      <c r="C21" s="6">
        <v>11.4</v>
      </c>
      <c r="D21" s="6">
        <v>44.9</v>
      </c>
      <c r="E21" s="6">
        <v>16.399999999999999</v>
      </c>
      <c r="F21" s="6">
        <v>0.4</v>
      </c>
      <c r="G21" s="6">
        <v>43.6</v>
      </c>
      <c r="H21" s="6">
        <v>22</v>
      </c>
      <c r="I21" s="6">
        <v>4.8</v>
      </c>
    </row>
    <row r="24" spans="1:9" x14ac:dyDescent="0.25">
      <c r="B24" s="2" t="s">
        <v>1</v>
      </c>
      <c r="C24" s="2" t="s">
        <v>2</v>
      </c>
      <c r="D24" s="2" t="s">
        <v>3</v>
      </c>
      <c r="E24" s="2" t="s">
        <v>36</v>
      </c>
      <c r="F24" s="2" t="s">
        <v>5</v>
      </c>
      <c r="G24" s="2" t="s">
        <v>6</v>
      </c>
      <c r="H24" s="2" t="s">
        <v>37</v>
      </c>
      <c r="I24" s="2" t="s">
        <v>38</v>
      </c>
    </row>
    <row r="25" spans="1:9" x14ac:dyDescent="0.25">
      <c r="A25" t="s">
        <v>32</v>
      </c>
      <c r="B25" s="11">
        <f>B11</f>
        <v>17.7</v>
      </c>
      <c r="C25" s="11">
        <f t="shared" ref="C25:I25" si="0">C11</f>
        <v>3.3</v>
      </c>
      <c r="D25" s="11">
        <f t="shared" si="0"/>
        <v>2.7</v>
      </c>
      <c r="E25" s="11">
        <f t="shared" si="0"/>
        <v>3</v>
      </c>
      <c r="F25" s="11">
        <f t="shared" si="0"/>
        <v>0.3</v>
      </c>
      <c r="G25" s="11">
        <f t="shared" si="0"/>
        <v>3.1</v>
      </c>
      <c r="H25" s="11">
        <f t="shared" si="0"/>
        <v>1.6</v>
      </c>
      <c r="I25" s="11">
        <f t="shared" si="0"/>
        <v>1</v>
      </c>
    </row>
    <row r="26" spans="1:9" x14ac:dyDescent="0.25">
      <c r="A26" t="s">
        <v>31</v>
      </c>
      <c r="B26" s="11">
        <f>B15</f>
        <v>8</v>
      </c>
      <c r="C26" s="11">
        <f t="shared" ref="C26:I26" si="1">C15</f>
        <v>3.6</v>
      </c>
      <c r="D26" s="11">
        <f t="shared" si="1"/>
        <v>6.9</v>
      </c>
      <c r="E26" s="11">
        <f t="shared" si="1"/>
        <v>0.6</v>
      </c>
      <c r="F26" s="11">
        <f t="shared" si="1"/>
        <v>0</v>
      </c>
      <c r="G26" s="11">
        <f t="shared" si="1"/>
        <v>39.700000000000003</v>
      </c>
      <c r="H26" s="11">
        <f t="shared" si="1"/>
        <v>19.600000000000001</v>
      </c>
      <c r="I26" s="11">
        <f t="shared" si="1"/>
        <v>3.2</v>
      </c>
    </row>
    <row r="27" spans="1:9" x14ac:dyDescent="0.25">
      <c r="A27" t="s">
        <v>29</v>
      </c>
      <c r="B27" s="11">
        <f>B17</f>
        <v>2.8</v>
      </c>
      <c r="C27" s="11">
        <f t="shared" ref="C27:I27" si="2">C17</f>
        <v>2.5</v>
      </c>
      <c r="D27" s="11">
        <f t="shared" si="2"/>
        <v>23.5</v>
      </c>
      <c r="E27" s="11">
        <f t="shared" si="2"/>
        <v>7.1</v>
      </c>
      <c r="F27" s="11">
        <f t="shared" si="2"/>
        <v>0</v>
      </c>
      <c r="G27" s="11">
        <f t="shared" si="2"/>
        <v>0.5</v>
      </c>
      <c r="H27" s="11">
        <f t="shared" si="2"/>
        <v>0.5</v>
      </c>
      <c r="I27" s="11">
        <f t="shared" si="2"/>
        <v>0.3</v>
      </c>
    </row>
    <row r="28" spans="1:9" x14ac:dyDescent="0.25">
      <c r="A28" t="s">
        <v>30</v>
      </c>
      <c r="B28" s="11">
        <f>B18</f>
        <v>2.2000000000000002</v>
      </c>
      <c r="C28" s="11">
        <f t="shared" ref="C28:I28" si="3">C18</f>
        <v>2</v>
      </c>
      <c r="D28" s="11">
        <f t="shared" si="3"/>
        <v>11.7</v>
      </c>
      <c r="E28" s="11">
        <f t="shared" si="3"/>
        <v>5.7</v>
      </c>
      <c r="F28" s="11">
        <f t="shared" si="3"/>
        <v>0</v>
      </c>
      <c r="G28" s="11">
        <f t="shared" si="3"/>
        <v>0.3</v>
      </c>
      <c r="H28" s="11">
        <f t="shared" si="3"/>
        <v>0.3</v>
      </c>
      <c r="I28" s="11">
        <f t="shared" si="3"/>
        <v>0.3</v>
      </c>
    </row>
    <row r="29" spans="1:9" x14ac:dyDescent="0.25">
      <c r="C29" s="12">
        <f>SUM(C27:C28)/SUM($C$25:$C$28)</f>
        <v>0.39473684210526316</v>
      </c>
      <c r="D29" s="12"/>
      <c r="E29" s="12">
        <f>SUM(E27:E28)/SUM(E25:E28)</f>
        <v>0.78048780487804892</v>
      </c>
    </row>
    <row r="30" spans="1:9" x14ac:dyDescent="0.25">
      <c r="A30" t="s">
        <v>35</v>
      </c>
      <c r="C30" s="12">
        <f>C25/SUM(C$25:C$28)</f>
        <v>0.28947368421052627</v>
      </c>
      <c r="D30" s="12"/>
      <c r="E30" s="12"/>
      <c r="F30" s="12"/>
      <c r="G30" s="12"/>
      <c r="H30" s="12">
        <f>H25/SUM(H$25:H$28)</f>
        <v>7.2727272727272724E-2</v>
      </c>
      <c r="I30" s="12">
        <f>I25/SUM(I$25:I$28)</f>
        <v>0.20833333333333334</v>
      </c>
    </row>
    <row r="31" spans="1:9" x14ac:dyDescent="0.25">
      <c r="A31" t="s">
        <v>34</v>
      </c>
      <c r="C31" s="12">
        <f>C26/SUM(C$25:C$28)</f>
        <v>0.31578947368421051</v>
      </c>
      <c r="D31" s="12"/>
      <c r="E31" s="12"/>
      <c r="F31" s="12"/>
      <c r="G31" s="12"/>
      <c r="H31" s="12">
        <f>H26/SUM(H$25:H$28)</f>
        <v>0.89090909090909087</v>
      </c>
      <c r="I31" s="12">
        <f>I26/SUM(I$25:I$28)</f>
        <v>0.66666666666666674</v>
      </c>
    </row>
  </sheetData>
  <hyperlinks>
    <hyperlink ref="A6" r:id="rId1" location="0" display="http://www.arb.ca.gov/app/emsinv/2013/emssumcat_query.php?F_YR=2012&amp;F_DIV=-4&amp;F_SEASON=A&amp;SP=2013&amp;F_AREA=CO&amp;F_CO=57&amp;F_COAB=Y - 0"/>
    <hyperlink ref="A7" r:id="rId2" location="1" display="http://www.arb.ca.gov/app/emsinv/2013/emssumcat_query.php?F_YR=2012&amp;F_DIV=-4&amp;F_SEASON=A&amp;SP=2013&amp;F_AREA=CO&amp;F_CO=57&amp;F_COAB=Y - 1"/>
    <hyperlink ref="A8" r:id="rId3" location="2" display="http://www.arb.ca.gov/app/emsinv/2013/emssumcat_query.php?F_YR=2012&amp;F_DIV=-4&amp;F_SEASON=A&amp;SP=2013&amp;F_AREA=CO&amp;F_CO=57&amp;F_COAB=Y - 2"/>
    <hyperlink ref="A9" r:id="rId4" location="3" display="http://www.arb.ca.gov/app/emsinv/2013/emssumcat_query.php?F_YR=2012&amp;F_DIV=-4&amp;F_SEASON=A&amp;SP=2013&amp;F_AREA=CO&amp;F_CO=57&amp;F_COAB=Y - 3"/>
    <hyperlink ref="A10" r:id="rId5" location="4" display="http://www.arb.ca.gov/app/emsinv/2013/emssumcat_query.php?F_YR=2012&amp;F_DIV=-4&amp;F_SEASON=A&amp;SP=2013&amp;F_AREA=CO&amp;F_CO=57&amp;F_COAB=Y - 4"/>
    <hyperlink ref="A13" r:id="rId6" location="5" display="http://www.arb.ca.gov/app/emsinv/2013/emssumcat_query.php?F_YR=2012&amp;F_DIV=-4&amp;F_SEASON=A&amp;SP=2013&amp;F_AREA=CO&amp;F_CO=57&amp;F_COAB=Y - 5"/>
    <hyperlink ref="A14" r:id="rId7" location="6" display="http://www.arb.ca.gov/app/emsinv/2013/emssumcat_query.php?F_YR=2012&amp;F_DIV=-4&amp;F_SEASON=A&amp;SP=2013&amp;F_AREA=CO&amp;F_CO=57&amp;F_COAB=Y - 6"/>
    <hyperlink ref="A17" r:id="rId8" location="7" display="http://www.arb.ca.gov/app/emsinv/2013/emssumcat_query.php?F_YR=2012&amp;F_DIV=-4&amp;F_SEASON=A&amp;SP=2013&amp;F_AREA=CO&amp;F_CO=57&amp;F_COAB=Y - 7"/>
    <hyperlink ref="A18" r:id="rId9" location="8" display="http://www.arb.ca.gov/app/emsinv/2013/emssumcat_query.php?F_YR=2012&amp;F_DIV=-4&amp;F_SEASON=A&amp;SP=2013&amp;F_AREA=CO&amp;F_CO=57&amp;F_COAB=Y - 8"/>
  </hyperlinks>
  <pageMargins left="0.7" right="0.7" top="0.75" bottom="0.75" header="0.3" footer="0.3"/>
  <pageSetup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Sheet1!AREAWIDE</vt:lpstr>
      <vt:lpstr>Sheet1!MOBILE</vt:lpstr>
      <vt:lpstr>Sheet1!STATIONARY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C Hom</dc:creator>
  <cp:lastModifiedBy>Brenda Hom</cp:lastModifiedBy>
  <dcterms:created xsi:type="dcterms:W3CDTF">2015-03-30T18:43:25Z</dcterms:created>
  <dcterms:modified xsi:type="dcterms:W3CDTF">2015-07-07T22:14:14Z</dcterms:modified>
</cp:coreProperties>
</file>